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uzan\Documents\Commercial Buildings OSU LCC\Cabelas Tualatin Utility Bills\Tualatin, OR\"/>
    </mc:Choice>
  </mc:AlternateContent>
  <xr:revisionPtr revIDLastSave="0" documentId="13_ncr:1_{B7002D5A-CA43-45CB-AFAE-4A0CEF128A82}" xr6:coauthVersionLast="47" xr6:coauthVersionMax="47" xr10:uidLastSave="{00000000-0000-0000-0000-000000000000}"/>
  <bookViews>
    <workbookView xWindow="5070" yWindow="2280" windowWidth="21600" windowHeight="11385" activeTab="1" xr2:uid="{00000000-000D-0000-FFFF-FFFF00000000}"/>
  </bookViews>
  <sheets>
    <sheet name="Reports" sheetId="1" r:id="rId1"/>
    <sheet name="Electric_Data" sheetId="2" r:id="rId2"/>
    <sheet name="Gas_Da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" l="1"/>
  <c r="D5" i="2"/>
  <c r="B34" i="3" l="1"/>
  <c r="B32" i="3"/>
  <c r="B31" i="3"/>
  <c r="B30" i="3"/>
  <c r="B29" i="3"/>
  <c r="B28" i="3"/>
  <c r="B27" i="3"/>
  <c r="E9" i="1" s="1"/>
  <c r="I9" i="1" s="1"/>
  <c r="B25" i="3"/>
  <c r="E7" i="1" s="1"/>
  <c r="I7" i="1" s="1"/>
  <c r="B24" i="3"/>
  <c r="B23" i="3"/>
  <c r="C34" i="3"/>
  <c r="M16" i="1" s="1"/>
  <c r="B33" i="3"/>
  <c r="E15" i="1" s="1"/>
  <c r="I15" i="1" s="1"/>
  <c r="C32" i="3"/>
  <c r="M14" i="1" s="1"/>
  <c r="C31" i="3"/>
  <c r="M13" i="1" s="1"/>
  <c r="C30" i="3"/>
  <c r="M12" i="1" s="1"/>
  <c r="C27" i="3"/>
  <c r="M9" i="1" s="1"/>
  <c r="B26" i="3"/>
  <c r="E8" i="1" s="1"/>
  <c r="I8" i="1" s="1"/>
  <c r="C25" i="3"/>
  <c r="M7" i="1" s="1"/>
  <c r="C24" i="3"/>
  <c r="M6" i="1" s="1"/>
  <c r="C32" i="2"/>
  <c r="D16" i="1" s="1"/>
  <c r="B32" i="2"/>
  <c r="C16" i="1" s="1"/>
  <c r="H16" i="1" s="1"/>
  <c r="C31" i="2"/>
  <c r="B31" i="2"/>
  <c r="C30" i="2"/>
  <c r="B30" i="2"/>
  <c r="C14" i="1" s="1"/>
  <c r="H14" i="1" s="1"/>
  <c r="C29" i="2"/>
  <c r="D13" i="1" s="1"/>
  <c r="B29" i="2"/>
  <c r="C13" i="1" s="1"/>
  <c r="H13" i="1" s="1"/>
  <c r="C28" i="2"/>
  <c r="D12" i="1" s="1"/>
  <c r="B28" i="2"/>
  <c r="C12" i="1" s="1"/>
  <c r="H12" i="1" s="1"/>
  <c r="C27" i="2"/>
  <c r="B27" i="2"/>
  <c r="C11" i="1" s="1"/>
  <c r="H11" i="1" s="1"/>
  <c r="C26" i="2"/>
  <c r="B26" i="2"/>
  <c r="C25" i="2"/>
  <c r="B25" i="2"/>
  <c r="C24" i="2"/>
  <c r="D8" i="1" s="1"/>
  <c r="B24" i="2"/>
  <c r="C8" i="1" s="1"/>
  <c r="H8" i="1" s="1"/>
  <c r="C23" i="2"/>
  <c r="B23" i="2"/>
  <c r="D22" i="2"/>
  <c r="C22" i="2"/>
  <c r="B22" i="2"/>
  <c r="C6" i="1" s="1"/>
  <c r="H6" i="1" s="1"/>
  <c r="C21" i="2"/>
  <c r="D5" i="1" s="1"/>
  <c r="B21" i="2"/>
  <c r="C5" i="1" s="1"/>
  <c r="H5" i="1" s="1"/>
  <c r="D32" i="2"/>
  <c r="L16" i="1" s="1"/>
  <c r="D31" i="2"/>
  <c r="L15" i="1" s="1"/>
  <c r="D30" i="2"/>
  <c r="L14" i="1" s="1"/>
  <c r="D29" i="2"/>
  <c r="L13" i="1" s="1"/>
  <c r="D27" i="2"/>
  <c r="L11" i="1" s="1"/>
  <c r="D26" i="2"/>
  <c r="L10" i="1" s="1"/>
  <c r="D23" i="2"/>
  <c r="L7" i="1" s="1"/>
  <c r="D21" i="2"/>
  <c r="L5" i="1" s="1"/>
  <c r="E16" i="1"/>
  <c r="I16" i="1" s="1"/>
  <c r="D15" i="1"/>
  <c r="C15" i="1"/>
  <c r="H15" i="1" s="1"/>
  <c r="I14" i="1"/>
  <c r="E14" i="1"/>
  <c r="D14" i="1"/>
  <c r="E13" i="1"/>
  <c r="I13" i="1" s="1"/>
  <c r="I12" i="1"/>
  <c r="E12" i="1"/>
  <c r="E11" i="1"/>
  <c r="I11" i="1" s="1"/>
  <c r="D11" i="1"/>
  <c r="E10" i="1"/>
  <c r="I10" i="1" s="1"/>
  <c r="D10" i="1"/>
  <c r="C10" i="1"/>
  <c r="H10" i="1" s="1"/>
  <c r="D9" i="1"/>
  <c r="C9" i="1"/>
  <c r="H9" i="1" s="1"/>
  <c r="D7" i="1"/>
  <c r="C7" i="1"/>
  <c r="H7" i="1" s="1"/>
  <c r="L6" i="1"/>
  <c r="E6" i="1"/>
  <c r="I6" i="1" s="1"/>
  <c r="D6" i="1"/>
  <c r="E5" i="1"/>
  <c r="I5" i="1" s="1"/>
  <c r="D25" i="2" l="1"/>
  <c r="L9" i="1" s="1"/>
  <c r="C23" i="3"/>
  <c r="M5" i="1" s="1"/>
  <c r="H18" i="1"/>
  <c r="H20" i="1" s="1"/>
  <c r="D24" i="2"/>
  <c r="L8" i="1" s="1"/>
  <c r="C33" i="3"/>
  <c r="M15" i="1" s="1"/>
  <c r="C29" i="3"/>
  <c r="M11" i="1" s="1"/>
  <c r="C28" i="3"/>
  <c r="M10" i="1" s="1"/>
  <c r="L18" i="1" s="1"/>
  <c r="L20" i="1" s="1"/>
  <c r="D28" i="2"/>
  <c r="L12" i="1" s="1"/>
  <c r="C26" i="3"/>
  <c r="M8" i="1" s="1"/>
</calcChain>
</file>

<file path=xl/sharedStrings.xml><?xml version="1.0" encoding="utf-8"?>
<sst xmlns="http://schemas.openxmlformats.org/spreadsheetml/2006/main" count="152" uniqueCount="40">
  <si>
    <t>The tables on this sheet corresponds to the 3-year-average of energy usage for each month.</t>
  </si>
  <si>
    <t>Electricity</t>
  </si>
  <si>
    <t>Natural Gas</t>
  </si>
  <si>
    <t>kWh</t>
  </si>
  <si>
    <t>kW</t>
  </si>
  <si>
    <t>Therms</t>
  </si>
  <si>
    <t>kBtu</t>
  </si>
  <si>
    <t>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</si>
  <si>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</si>
  <si>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</si>
  <si>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</si>
  <si>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</si>
  <si>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</si>
  <si>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</si>
  <si>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</si>
  <si>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</si>
  <si>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</si>
  <si>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</si>
  <si>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</si>
  <si>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</si>
  <si>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kBtu</t>
  </si>
  <si>
    <t>Total Cost</t>
  </si>
  <si>
    <t>SF</t>
  </si>
  <si>
    <t>EUI</t>
  </si>
  <si>
    <t>ECI</t>
  </si>
  <si>
    <t>Median EUI</t>
  </si>
  <si>
    <t>Median ECI</t>
  </si>
  <si>
    <t>?</t>
  </si>
  <si>
    <t>UTILITY:</t>
  </si>
  <si>
    <t>Springfield Utility Board</t>
  </si>
  <si>
    <t>kWh Charge</t>
  </si>
  <si>
    <t>Charge / kWh</t>
  </si>
  <si>
    <t>kW Charge</t>
  </si>
  <si>
    <t>Other Charges</t>
  </si>
  <si>
    <t>Total</t>
  </si>
  <si>
    <t>AVERAGE</t>
  </si>
  <si>
    <t>Northwest Natural Gas</t>
  </si>
  <si>
    <t>Cost / Therm</t>
  </si>
  <si>
    <t xml:space="preserve"> kWh Cost</t>
  </si>
  <si>
    <t>kW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</si>
</sst>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.00"/>
    <numFmt numFmtId="166" formatCode="&quot;$&quot;#,##0.000"/>
    <numFmt numFmtId="167" formatCode="#,##0.0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1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/>
    <xf numFmtId="165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/>
    <xf numFmtId="1" fontId="2" fillId="0" borderId="7" xfId="0" applyNumberFormat="1" applyFont="1" applyBorder="1"/>
    <xf numFmtId="165" fontId="2" fillId="0" borderId="7" xfId="0" applyNumberFormat="1" applyFont="1" applyBorder="1"/>
    <xf numFmtId="10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65" fontId="2" fillId="6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0" fontId="1" fillId="2" borderId="0" xfId="0" applyFont="1" applyFill="1" applyAlignment="1"/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kWh Usage by Year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2019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Electric_Data!$A$5:$A$16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Electric_Data!$B$5:$B$16</c:f>
              <c:numCache>
                <c:formatCode>#,##0</c:formatCode>
                <c:ptCount val="12"/>
                <c:pt idx="0">
                  <c:v>298200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7DA-478E-8524-15080B82F105}"/>
            </c:ext>
          </c:extLst>
        </c:ser>
        <c:ser>
          <c:idx val="1"/>
          <c:order val="1"/>
          <c:tx>
            <c:v>2020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Electric_Data!$A$5:$A$16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Electric_Data!$I$5:$I$16</c:f>
              <c:numCache>
                <c:formatCode>#,##0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7DA-478E-8524-15080B82F105}"/>
            </c:ext>
          </c:extLst>
        </c:ser>
        <c:ser>
          <c:idx val="2"/>
          <c:order val="2"/>
          <c:tx>
            <c:v>2021</c:v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Electric_Data!$A$5:$A$16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Electric_Data!$P$5:$P$16</c:f>
              <c:numCache>
                <c:formatCode>#,##0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7DA-478E-8524-15080B82F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581193"/>
        <c:axId val="1293878219"/>
      </c:barChart>
      <c:catAx>
        <c:axId val="17955811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3878219"/>
        <c:crosses val="autoZero"/>
        <c:auto val="1"/>
        <c:lblAlgn val="ctr"/>
        <c:lblOffset val="100"/>
        <c:noMultiLvlLbl val="1"/>
      </c:catAx>
      <c:valAx>
        <c:axId val="12938782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55811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Therms Usage by Year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2019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Gas_Data!$A$6:$A$17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Gas_Data!$B$6:$B$17</c:f>
              <c:numCache>
                <c:formatCode>#,##0.0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EAD-4766-9CD3-0715F2335C25}"/>
            </c:ext>
          </c:extLst>
        </c:ser>
        <c:ser>
          <c:idx val="1"/>
          <c:order val="1"/>
          <c:tx>
            <c:v>2020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Gas_Data!$A$6:$A$17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Gas_Data!$G$6:$G$17</c:f>
              <c:numCache>
                <c:formatCode>#,##0.0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EAD-4766-9CD3-0715F2335C25}"/>
            </c:ext>
          </c:extLst>
        </c:ser>
        <c:ser>
          <c:idx val="2"/>
          <c:order val="2"/>
          <c:tx>
            <c:v>2021</c:v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Gas_Data!$A$6:$A$17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Gas_Data!$L$6:$L$17</c:f>
              <c:numCache>
                <c:formatCode>#,##0.0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EAD-4766-9CD3-0715F2335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274180"/>
        <c:axId val="902483949"/>
      </c:barChart>
      <c:catAx>
        <c:axId val="4192741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2483949"/>
        <c:crosses val="autoZero"/>
        <c:auto val="1"/>
        <c:lblAlgn val="ctr"/>
        <c:lblOffset val="100"/>
        <c:noMultiLvlLbl val="1"/>
      </c:catAx>
      <c:valAx>
        <c:axId val="9024839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92741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9525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0</xdr:colOff>
      <xdr:row>26</xdr:row>
      <xdr:rowOff>9525</xdr:rowOff>
    </xdr:from>
    <xdr:ext cx="5715000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2"/>
  <sheetViews>
    <sheetView workbookViewId="0">
      <selection activeCell="C5" sqref="C5"/>
    </sheetView>
  </sheetViews>
  <sheetFormatPr defaultColWidth="12.5703125" defaultRowHeight="15.75" customHeight="1" x14ac:dyDescent="0.2"/>
  <sheetData>
    <row r="1" spans="1:13" x14ac:dyDescent="0.2">
      <c r="A1" s="35" t="s">
        <v>0</v>
      </c>
      <c r="B1" s="36"/>
      <c r="C1" s="36"/>
      <c r="D1" s="36"/>
      <c r="E1" s="36"/>
      <c r="F1" s="36"/>
    </row>
    <row r="3" spans="1:13" x14ac:dyDescent="0.2">
      <c r="B3" s="1"/>
      <c r="C3" s="37" t="s">
        <v>1</v>
      </c>
      <c r="D3" s="38"/>
      <c r="E3" s="2" t="s">
        <v>2</v>
      </c>
      <c r="G3" s="1"/>
      <c r="H3" s="2" t="s">
        <v>1</v>
      </c>
      <c r="I3" s="2" t="s">
        <v>2</v>
      </c>
      <c r="J3" s="3"/>
      <c r="K3" s="3"/>
      <c r="L3" s="2" t="s">
        <v>1</v>
      </c>
      <c r="M3" s="2" t="s">
        <v>2</v>
      </c>
    </row>
    <row r="4" spans="1:13" x14ac:dyDescent="0.2">
      <c r="B4" s="1"/>
      <c r="C4" s="2" t="s">
        <v>3</v>
      </c>
      <c r="D4" s="2" t="s">
        <v>4</v>
      </c>
      <c r="E4" s="2" t="s">
        <v>5</v>
      </c>
      <c r="G4" s="1"/>
      <c r="H4" s="37" t="s">
        <v>6</v>
      </c>
      <c r="I4" s="38"/>
      <c r="L4" s="37" t="s">
        <v>7</v>
      </c>
      <c r="M4" s="38"/>
    </row>
    <row r="5" spans="1:13" x14ac:dyDescent="0.2">
      <c r="B5" s="4" t="s">
        <v>8</v>
      </c>
      <c r="C5" s="5">
        <f>Electric_Data!B21</f>
        <v>99400</v>
      </c>
      <c r="D5" s="6">
        <f>Electric_Data!C21</f>
        <v>82.666666666666671</v>
      </c>
      <c r="E5" s="7">
        <f>Gas_Data!B23</f>
        <v>0</v>
      </c>
      <c r="G5" s="4" t="s">
        <v>8</v>
      </c>
      <c r="H5" s="5">
        <f t="shared" ref="H5:H16" si="0">C5*3412.14/1000</f>
        <v>339166.71600000001</v>
      </c>
      <c r="I5" s="5">
        <f t="shared" ref="I5:I16" si="1">E5*100</f>
        <v>0</v>
      </c>
      <c r="K5" s="4" t="s">
        <v>8</v>
      </c>
      <c r="L5" s="8">
        <f>Electric_Data!D21</f>
        <v>3965</v>
      </c>
      <c r="M5" s="8">
        <f>Gas_Data!C23</f>
        <v>0</v>
      </c>
    </row>
    <row r="6" spans="1:13" x14ac:dyDescent="0.2">
      <c r="B6" s="4" t="s">
        <v>9</v>
      </c>
      <c r="C6" s="5">
        <f>Electric_Data!B22</f>
        <v>0</v>
      </c>
      <c r="D6" s="6">
        <f>Electric_Data!C22</f>
        <v>0</v>
      </c>
      <c r="E6" s="7">
        <f>Gas_Data!B24</f>
        <v>0</v>
      </c>
      <c r="G6" s="4" t="s">
        <v>9</v>
      </c>
      <c r="H6" s="5">
        <f t="shared" si="0"/>
        <v>0</v>
      </c>
      <c r="I6" s="5">
        <f t="shared" si="1"/>
        <v>0</v>
      </c>
      <c r="K6" s="4" t="s">
        <v>9</v>
      </c>
      <c r="L6" s="8">
        <f>Electric_Data!D22</f>
        <v>0</v>
      </c>
      <c r="M6" s="8">
        <f>Gas_Data!C24</f>
        <v>0</v>
      </c>
    </row>
    <row r="7" spans="1:13" x14ac:dyDescent="0.2">
      <c r="B7" s="4" t="s">
        <v>10</v>
      </c>
      <c r="C7" s="5">
        <f>Electric_Data!B23</f>
        <v>0</v>
      </c>
      <c r="D7" s="6">
        <f>Electric_Data!C23</f>
        <v>0</v>
      </c>
      <c r="E7" s="7">
        <f>Gas_Data!B25</f>
        <v>0</v>
      </c>
      <c r="G7" s="4" t="s">
        <v>10</v>
      </c>
      <c r="H7" s="5">
        <f t="shared" si="0"/>
        <v>0</v>
      </c>
      <c r="I7" s="5">
        <f t="shared" si="1"/>
        <v>0</v>
      </c>
      <c r="K7" s="4" t="s">
        <v>10</v>
      </c>
      <c r="L7" s="8">
        <f>Electric_Data!D23</f>
        <v>0</v>
      </c>
      <c r="M7" s="8">
        <f>Gas_Data!C25</f>
        <v>0</v>
      </c>
    </row>
    <row r="8" spans="1:13" x14ac:dyDescent="0.2">
      <c r="B8" s="4" t="s">
        <v>11</v>
      </c>
      <c r="C8" s="5">
        <f>Electric_Data!B24</f>
        <v>0</v>
      </c>
      <c r="D8" s="6">
        <f>Electric_Data!C24</f>
        <v>0</v>
      </c>
      <c r="E8" s="7">
        <f>Gas_Data!B26</f>
        <v>0</v>
      </c>
      <c r="G8" s="4" t="s">
        <v>11</v>
      </c>
      <c r="H8" s="5">
        <f t="shared" si="0"/>
        <v>0</v>
      </c>
      <c r="I8" s="5">
        <f t="shared" si="1"/>
        <v>0</v>
      </c>
      <c r="K8" s="4" t="s">
        <v>11</v>
      </c>
      <c r="L8" s="8">
        <f>Electric_Data!D24</f>
        <v>0</v>
      </c>
      <c r="M8" s="8">
        <f>Gas_Data!C26</f>
        <v>0</v>
      </c>
    </row>
    <row r="9" spans="1:13" x14ac:dyDescent="0.2">
      <c r="B9" s="4" t="s">
        <v>12</v>
      </c>
      <c r="C9" s="5">
        <f>Electric_Data!B25</f>
        <v>0</v>
      </c>
      <c r="D9" s="6">
        <f>Electric_Data!C25</f>
        <v>0</v>
      </c>
      <c r="E9" s="7">
        <f>Gas_Data!B27</f>
        <v>0</v>
      </c>
      <c r="G9" s="4" t="s">
        <v>12</v>
      </c>
      <c r="H9" s="5">
        <f t="shared" si="0"/>
        <v>0</v>
      </c>
      <c r="I9" s="5">
        <f t="shared" si="1"/>
        <v>0</v>
      </c>
      <c r="K9" s="4" t="s">
        <v>12</v>
      </c>
      <c r="L9" s="8">
        <f>Electric_Data!D25</f>
        <v>0</v>
      </c>
      <c r="M9" s="8">
        <f>Gas_Data!C27</f>
        <v>0</v>
      </c>
    </row>
    <row r="10" spans="1:13" x14ac:dyDescent="0.2">
      <c r="B10" s="4" t="s">
        <v>13</v>
      </c>
      <c r="C10" s="5">
        <f>Electric_Data!B26</f>
        <v>0</v>
      </c>
      <c r="D10" s="6">
        <f>Electric_Data!C26</f>
        <v>0</v>
      </c>
      <c r="E10" s="7">
        <f>Gas_Data!B28</f>
        <v>0</v>
      </c>
      <c r="G10" s="4" t="s">
        <v>13</v>
      </c>
      <c r="H10" s="5">
        <f t="shared" si="0"/>
        <v>0</v>
      </c>
      <c r="I10" s="5">
        <f t="shared" si="1"/>
        <v>0</v>
      </c>
      <c r="K10" s="4" t="s">
        <v>13</v>
      </c>
      <c r="L10" s="8">
        <f>Electric_Data!D26</f>
        <v>0</v>
      </c>
      <c r="M10" s="8">
        <f>Gas_Data!C28</f>
        <v>0</v>
      </c>
    </row>
    <row r="11" spans="1:13" x14ac:dyDescent="0.2">
      <c r="B11" s="4" t="s">
        <v>14</v>
      </c>
      <c r="C11" s="5">
        <f>Electric_Data!B27</f>
        <v>0</v>
      </c>
      <c r="D11" s="6">
        <f>Electric_Data!C27</f>
        <v>0</v>
      </c>
      <c r="E11" s="7">
        <f>Gas_Data!B29</f>
        <v>0</v>
      </c>
      <c r="G11" s="4" t="s">
        <v>14</v>
      </c>
      <c r="H11" s="5">
        <f t="shared" si="0"/>
        <v>0</v>
      </c>
      <c r="I11" s="5">
        <f t="shared" si="1"/>
        <v>0</v>
      </c>
      <c r="K11" s="4" t="s">
        <v>14</v>
      </c>
      <c r="L11" s="8">
        <f>Electric_Data!D27</f>
        <v>0</v>
      </c>
      <c r="M11" s="8">
        <f>Gas_Data!C29</f>
        <v>0</v>
      </c>
    </row>
    <row r="12" spans="1:13" x14ac:dyDescent="0.2">
      <c r="B12" s="4" t="s">
        <v>15</v>
      </c>
      <c r="C12" s="5">
        <f>Electric_Data!B28</f>
        <v>0</v>
      </c>
      <c r="D12" s="6">
        <f>Electric_Data!C28</f>
        <v>0</v>
      </c>
      <c r="E12" s="7">
        <f>Gas_Data!B30</f>
        <v>0</v>
      </c>
      <c r="G12" s="4" t="s">
        <v>15</v>
      </c>
      <c r="H12" s="5">
        <f t="shared" si="0"/>
        <v>0</v>
      </c>
      <c r="I12" s="5">
        <f t="shared" si="1"/>
        <v>0</v>
      </c>
      <c r="K12" s="4" t="s">
        <v>15</v>
      </c>
      <c r="L12" s="8">
        <f>Electric_Data!D28</f>
        <v>0</v>
      </c>
      <c r="M12" s="8">
        <f>Gas_Data!C30</f>
        <v>0</v>
      </c>
    </row>
    <row r="13" spans="1:13" x14ac:dyDescent="0.2">
      <c r="B13" s="4" t="s">
        <v>16</v>
      </c>
      <c r="C13" s="5">
        <f>Electric_Data!B29</f>
        <v>0</v>
      </c>
      <c r="D13" s="6">
        <f>Electric_Data!C29</f>
        <v>0</v>
      </c>
      <c r="E13" s="7">
        <f>Gas_Data!B31</f>
        <v>0</v>
      </c>
      <c r="G13" s="4" t="s">
        <v>16</v>
      </c>
      <c r="H13" s="5">
        <f t="shared" si="0"/>
        <v>0</v>
      </c>
      <c r="I13" s="5">
        <f t="shared" si="1"/>
        <v>0</v>
      </c>
      <c r="K13" s="4" t="s">
        <v>16</v>
      </c>
      <c r="L13" s="8">
        <f>Electric_Data!D29</f>
        <v>0</v>
      </c>
      <c r="M13" s="8">
        <f>Gas_Data!C31</f>
        <v>0</v>
      </c>
    </row>
    <row r="14" spans="1:13" x14ac:dyDescent="0.2">
      <c r="B14" s="4" t="s">
        <v>17</v>
      </c>
      <c r="C14" s="5">
        <f>Electric_Data!B30</f>
        <v>0</v>
      </c>
      <c r="D14" s="6">
        <f>Electric_Data!C30</f>
        <v>0</v>
      </c>
      <c r="E14" s="7">
        <f>Gas_Data!B32</f>
        <v>0</v>
      </c>
      <c r="G14" s="4" t="s">
        <v>17</v>
      </c>
      <c r="H14" s="5">
        <f t="shared" si="0"/>
        <v>0</v>
      </c>
      <c r="I14" s="5">
        <f t="shared" si="1"/>
        <v>0</v>
      </c>
      <c r="K14" s="4" t="s">
        <v>17</v>
      </c>
      <c r="L14" s="8">
        <f>Electric_Data!D30</f>
        <v>0</v>
      </c>
      <c r="M14" s="8">
        <f>Gas_Data!C32</f>
        <v>0</v>
      </c>
    </row>
    <row r="15" spans="1:13" x14ac:dyDescent="0.2">
      <c r="B15" s="4" t="s">
        <v>18</v>
      </c>
      <c r="C15" s="5">
        <f>Electric_Data!B31</f>
        <v>0</v>
      </c>
      <c r="D15" s="6">
        <f>Electric_Data!C31</f>
        <v>0</v>
      </c>
      <c r="E15" s="7">
        <f>Gas_Data!B33</f>
        <v>0</v>
      </c>
      <c r="G15" s="4" t="s">
        <v>18</v>
      </c>
      <c r="H15" s="5">
        <f t="shared" si="0"/>
        <v>0</v>
      </c>
      <c r="I15" s="5">
        <f t="shared" si="1"/>
        <v>0</v>
      </c>
      <c r="K15" s="4" t="s">
        <v>18</v>
      </c>
      <c r="L15" s="8">
        <f>Electric_Data!D31</f>
        <v>0</v>
      </c>
      <c r="M15" s="8">
        <f>Gas_Data!C33</f>
        <v>0</v>
      </c>
    </row>
    <row r="16" spans="1:13" x14ac:dyDescent="0.2">
      <c r="B16" s="4" t="s">
        <v>19</v>
      </c>
      <c r="C16" s="5">
        <f>Electric_Data!B32</f>
        <v>0</v>
      </c>
      <c r="D16" s="6">
        <f>Electric_Data!C32</f>
        <v>0</v>
      </c>
      <c r="E16" s="7">
        <f>Gas_Data!B34</f>
        <v>0</v>
      </c>
      <c r="G16" s="9" t="s">
        <v>19</v>
      </c>
      <c r="H16" s="10">
        <f t="shared" si="0"/>
        <v>0</v>
      </c>
      <c r="I16" s="5">
        <f t="shared" si="1"/>
        <v>0</v>
      </c>
      <c r="K16" s="9" t="s">
        <v>19</v>
      </c>
      <c r="L16" s="11">
        <f>Electric_Data!D32</f>
        <v>0</v>
      </c>
      <c r="M16" s="8">
        <f>Gas_Data!C34</f>
        <v>0</v>
      </c>
    </row>
    <row r="17" spans="1:12" x14ac:dyDescent="0.2">
      <c r="G17" s="12"/>
      <c r="H17" s="13"/>
      <c r="K17" s="12"/>
      <c r="L17" s="13"/>
    </row>
    <row r="18" spans="1:12" x14ac:dyDescent="0.2">
      <c r="G18" s="14" t="s">
        <v>20</v>
      </c>
      <c r="H18" s="15">
        <f>SUM(H5:I16)</f>
        <v>339166.71600000001</v>
      </c>
      <c r="K18" s="14" t="s">
        <v>21</v>
      </c>
      <c r="L18" s="16">
        <f>SUM(L5:M16)</f>
        <v>3965</v>
      </c>
    </row>
    <row r="19" spans="1:12" x14ac:dyDescent="0.2">
      <c r="G19" s="4" t="s">
        <v>22</v>
      </c>
      <c r="H19" s="4">
        <v>58000</v>
      </c>
      <c r="K19" s="4" t="s">
        <v>22</v>
      </c>
      <c r="L19" s="4">
        <v>58000</v>
      </c>
    </row>
    <row r="20" spans="1:12" x14ac:dyDescent="0.2">
      <c r="G20" s="4" t="s">
        <v>23</v>
      </c>
      <c r="H20" s="7">
        <f>H18/H19</f>
        <v>5.847702</v>
      </c>
      <c r="K20" s="4" t="s">
        <v>24</v>
      </c>
      <c r="L20" s="8">
        <f>L18/L19</f>
        <v>6.8362068965517248E-2</v>
      </c>
    </row>
    <row r="21" spans="1:12" x14ac:dyDescent="0.2">
      <c r="G21" s="4" t="s">
        <v>25</v>
      </c>
      <c r="H21" s="4">
        <v>65.7</v>
      </c>
      <c r="K21" s="4" t="s">
        <v>26</v>
      </c>
      <c r="L21" s="2" t="s">
        <v>27</v>
      </c>
    </row>
    <row r="22" spans="1:12" x14ac:dyDescent="0.2">
      <c r="H22" s="17"/>
    </row>
    <row r="26" spans="1:12" x14ac:dyDescent="0.2">
      <c r="A26" s="3"/>
    </row>
    <row r="32" spans="1:12" x14ac:dyDescent="0.2">
      <c r="H32" s="3"/>
    </row>
  </sheetData>
  <mergeCells count="4">
    <mergeCell ref="A1:F1"/>
    <mergeCell ref="C3:D3"/>
    <mergeCell ref="H4:I4"/>
    <mergeCell ref="L4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1000"/>
  <sheetViews>
    <sheetView tabSelected="1" topLeftCell="A3" zoomScale="120" zoomScaleNormal="120" workbookViewId="0">
      <selection activeCell="G6" sqref="G6"/>
    </sheetView>
  </sheetViews>
  <sheetFormatPr defaultColWidth="12.5703125" defaultRowHeight="15.75" customHeight="1" x14ac:dyDescent="0.2"/>
  <cols>
    <col min="2" max="22" width="12" customWidth="1"/>
  </cols>
  <sheetData>
    <row r="1" spans="1:22" x14ac:dyDescent="0.2">
      <c r="A1" s="18" t="s">
        <v>28</v>
      </c>
      <c r="B1" s="19" t="s">
        <v>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B3" s="39">
        <v>2019</v>
      </c>
      <c r="C3" s="36"/>
      <c r="D3" s="36"/>
      <c r="E3" s="36"/>
      <c r="F3" s="36"/>
      <c r="G3" s="36"/>
      <c r="H3" s="36"/>
      <c r="I3" s="40">
        <v>2020</v>
      </c>
      <c r="J3" s="36"/>
      <c r="K3" s="36"/>
      <c r="L3" s="36"/>
      <c r="M3" s="36"/>
      <c r="N3" s="36"/>
      <c r="O3" s="36"/>
      <c r="P3" s="41">
        <v>2021</v>
      </c>
      <c r="Q3" s="36"/>
      <c r="R3" s="36"/>
      <c r="S3" s="36"/>
      <c r="T3" s="36"/>
      <c r="U3" s="36"/>
      <c r="V3" s="36"/>
    </row>
    <row r="4" spans="1:22" x14ac:dyDescent="0.2">
      <c r="B4" s="20" t="s">
        <v>3</v>
      </c>
      <c r="C4" s="20" t="s">
        <v>38</v>
      </c>
      <c r="D4" s="20" t="s">
        <v>31</v>
      </c>
      <c r="E4" s="20" t="s">
        <v>4</v>
      </c>
      <c r="F4" s="20" t="s">
        <v>39</v>
      </c>
      <c r="G4" s="20" t="s">
        <v>33</v>
      </c>
      <c r="H4" s="21" t="s">
        <v>34</v>
      </c>
      <c r="I4" s="20" t="s">
        <v>3</v>
      </c>
      <c r="J4" s="20" t="s">
        <v>30</v>
      </c>
      <c r="K4" s="20" t="s">
        <v>31</v>
      </c>
      <c r="L4" s="20" t="s">
        <v>4</v>
      </c>
      <c r="M4" s="20" t="s">
        <v>32</v>
      </c>
      <c r="N4" s="20" t="s">
        <v>33</v>
      </c>
      <c r="O4" s="21" t="s">
        <v>34</v>
      </c>
      <c r="P4" s="20" t="s">
        <v>3</v>
      </c>
      <c r="Q4" s="20" t="s">
        <v>30</v>
      </c>
      <c r="R4" s="20" t="s">
        <v>31</v>
      </c>
      <c r="S4" s="20" t="s">
        <v>4</v>
      </c>
      <c r="T4" s="20" t="s">
        <v>32</v>
      </c>
      <c r="U4" s="20" t="s">
        <v>33</v>
      </c>
      <c r="V4" s="21" t="s">
        <v>34</v>
      </c>
    </row>
    <row r="5" spans="1:22" x14ac:dyDescent="0.2">
      <c r="A5" s="18" t="s">
        <v>8</v>
      </c>
      <c r="B5" s="22">
        <v>298200</v>
      </c>
      <c r="C5" s="23">
        <v>8530</v>
      </c>
      <c r="D5" s="24">
        <f>C5/B5</f>
        <v>2.8604963112005364E-2</v>
      </c>
      <c r="E5" s="22">
        <v>248</v>
      </c>
      <c r="F5" s="23">
        <v>1831</v>
      </c>
      <c r="G5" s="23">
        <v>1534</v>
      </c>
      <c r="H5" s="26">
        <f>G5+F5+C5</f>
        <v>11895</v>
      </c>
      <c r="I5" s="22"/>
      <c r="J5" s="23"/>
      <c r="K5" s="24"/>
      <c r="L5" s="25"/>
      <c r="M5" s="23"/>
      <c r="N5" s="23"/>
      <c r="O5" s="26"/>
      <c r="P5" s="22"/>
      <c r="Q5" s="23"/>
      <c r="R5" s="24"/>
      <c r="S5" s="25"/>
      <c r="T5" s="23"/>
      <c r="U5" s="23"/>
      <c r="V5" s="26"/>
    </row>
    <row r="6" spans="1:22" x14ac:dyDescent="0.2">
      <c r="A6" s="18" t="s">
        <v>9</v>
      </c>
      <c r="B6" s="22"/>
      <c r="C6" s="23"/>
      <c r="D6" s="24"/>
      <c r="E6" s="22"/>
      <c r="F6" s="23"/>
      <c r="G6" s="23"/>
      <c r="H6" s="26"/>
      <c r="I6" s="22"/>
      <c r="J6" s="23"/>
      <c r="K6" s="24"/>
      <c r="L6" s="25"/>
      <c r="M6" s="23"/>
      <c r="N6" s="23"/>
      <c r="O6" s="26"/>
      <c r="P6" s="22"/>
      <c r="Q6" s="23"/>
      <c r="R6" s="24"/>
      <c r="S6" s="25"/>
      <c r="T6" s="23"/>
      <c r="U6" s="23"/>
      <c r="V6" s="26"/>
    </row>
    <row r="7" spans="1:22" x14ac:dyDescent="0.2">
      <c r="A7" s="18" t="s">
        <v>10</v>
      </c>
      <c r="B7" s="22"/>
      <c r="C7" s="23"/>
      <c r="D7" s="24"/>
      <c r="E7" s="22"/>
      <c r="F7" s="23"/>
      <c r="G7" s="27"/>
      <c r="H7" s="26"/>
      <c r="I7" s="22"/>
      <c r="J7" s="23"/>
      <c r="K7" s="24"/>
      <c r="L7" s="25"/>
      <c r="M7" s="23"/>
      <c r="N7" s="23"/>
      <c r="O7" s="26"/>
      <c r="P7" s="22"/>
      <c r="Q7" s="23"/>
      <c r="R7" s="24"/>
      <c r="S7" s="25"/>
      <c r="T7" s="23"/>
      <c r="U7" s="23"/>
      <c r="V7" s="26"/>
    </row>
    <row r="8" spans="1:22" x14ac:dyDescent="0.2">
      <c r="A8" s="18" t="s">
        <v>11</v>
      </c>
      <c r="B8" s="22"/>
      <c r="C8" s="23"/>
      <c r="D8" s="24"/>
      <c r="E8" s="22"/>
      <c r="F8" s="23"/>
      <c r="G8" s="27"/>
      <c r="H8" s="26"/>
      <c r="I8" s="22"/>
      <c r="J8" s="23"/>
      <c r="K8" s="24"/>
      <c r="L8" s="25"/>
      <c r="M8" s="23"/>
      <c r="N8" s="23"/>
      <c r="O8" s="26"/>
      <c r="P8" s="22"/>
      <c r="Q8" s="23"/>
      <c r="R8" s="24"/>
      <c r="S8" s="25"/>
      <c r="T8" s="23"/>
      <c r="U8" s="27"/>
      <c r="V8" s="26"/>
    </row>
    <row r="9" spans="1:22" x14ac:dyDescent="0.2">
      <c r="A9" s="18" t="s">
        <v>12</v>
      </c>
      <c r="B9" s="22"/>
      <c r="C9" s="23"/>
      <c r="D9" s="24"/>
      <c r="E9" s="22"/>
      <c r="F9" s="23"/>
      <c r="G9" s="27"/>
      <c r="H9" s="26"/>
      <c r="I9" s="22"/>
      <c r="J9" s="23"/>
      <c r="K9" s="24"/>
      <c r="L9" s="25"/>
      <c r="M9" s="23"/>
      <c r="N9" s="23"/>
      <c r="O9" s="26"/>
      <c r="P9" s="22"/>
      <c r="Q9" s="23"/>
      <c r="R9" s="24"/>
      <c r="S9" s="25"/>
      <c r="T9" s="23"/>
      <c r="U9" s="27"/>
      <c r="V9" s="26"/>
    </row>
    <row r="10" spans="1:22" x14ac:dyDescent="0.2">
      <c r="A10" s="18" t="s">
        <v>13</v>
      </c>
      <c r="B10" s="22"/>
      <c r="C10" s="23"/>
      <c r="D10" s="24"/>
      <c r="E10" s="22"/>
      <c r="F10" s="23"/>
      <c r="G10" s="27"/>
      <c r="H10" s="26"/>
      <c r="I10" s="22"/>
      <c r="J10" s="23"/>
      <c r="K10" s="24"/>
      <c r="L10" s="25"/>
      <c r="M10" s="23"/>
      <c r="N10" s="27"/>
      <c r="O10" s="26"/>
      <c r="P10" s="22"/>
      <c r="Q10" s="23"/>
      <c r="R10" s="24"/>
      <c r="S10" s="25"/>
      <c r="T10" s="23"/>
      <c r="U10" s="27"/>
      <c r="V10" s="26"/>
    </row>
    <row r="11" spans="1:22" x14ac:dyDescent="0.2">
      <c r="A11" s="18" t="s">
        <v>14</v>
      </c>
      <c r="B11" s="22"/>
      <c r="C11" s="23"/>
      <c r="D11" s="24"/>
      <c r="E11" s="22"/>
      <c r="F11" s="23"/>
      <c r="G11" s="27"/>
      <c r="H11" s="26"/>
      <c r="I11" s="22"/>
      <c r="J11" s="23"/>
      <c r="K11" s="24"/>
      <c r="L11" s="25"/>
      <c r="M11" s="23"/>
      <c r="N11" s="23"/>
      <c r="O11" s="26"/>
      <c r="P11" s="22"/>
      <c r="Q11" s="23"/>
      <c r="R11" s="24"/>
      <c r="S11" s="25"/>
      <c r="T11" s="23"/>
      <c r="U11" s="23"/>
      <c r="V11" s="26"/>
    </row>
    <row r="12" spans="1:22" x14ac:dyDescent="0.2">
      <c r="A12" s="18" t="s">
        <v>15</v>
      </c>
      <c r="B12" s="22"/>
      <c r="C12" s="23"/>
      <c r="D12" s="24"/>
      <c r="E12" s="22"/>
      <c r="F12" s="23"/>
      <c r="G12" s="27"/>
      <c r="H12" s="26"/>
      <c r="I12" s="22"/>
      <c r="J12" s="23"/>
      <c r="K12" s="24"/>
      <c r="L12" s="25"/>
      <c r="M12" s="23"/>
      <c r="N12" s="23"/>
      <c r="O12" s="26"/>
      <c r="P12" s="22"/>
      <c r="Q12" s="23"/>
      <c r="R12" s="24"/>
      <c r="S12" s="25"/>
      <c r="T12" s="23"/>
      <c r="U12" s="27"/>
      <c r="V12" s="26"/>
    </row>
    <row r="13" spans="1:22" x14ac:dyDescent="0.2">
      <c r="A13" s="18" t="s">
        <v>16</v>
      </c>
      <c r="B13" s="22"/>
      <c r="C13" s="23"/>
      <c r="D13" s="24"/>
      <c r="E13" s="22"/>
      <c r="F13" s="23"/>
      <c r="G13" s="27"/>
      <c r="H13" s="26"/>
      <c r="I13" s="22"/>
      <c r="J13" s="23"/>
      <c r="K13" s="24"/>
      <c r="L13" s="25"/>
      <c r="M13" s="23"/>
      <c r="N13" s="27"/>
      <c r="O13" s="26"/>
      <c r="P13" s="22"/>
      <c r="Q13" s="23"/>
      <c r="R13" s="24"/>
      <c r="S13" s="25"/>
      <c r="T13" s="23"/>
      <c r="U13" s="27"/>
      <c r="V13" s="26"/>
    </row>
    <row r="14" spans="1:22" x14ac:dyDescent="0.2">
      <c r="A14" s="18" t="s">
        <v>17</v>
      </c>
      <c r="B14" s="22"/>
      <c r="C14" s="23"/>
      <c r="D14" s="24"/>
      <c r="E14" s="22"/>
      <c r="F14" s="23"/>
      <c r="G14" s="27"/>
      <c r="H14" s="26"/>
      <c r="I14" s="22"/>
      <c r="J14" s="23"/>
      <c r="K14" s="24"/>
      <c r="L14" s="25"/>
      <c r="M14" s="23"/>
      <c r="N14" s="27"/>
      <c r="O14" s="26"/>
      <c r="P14" s="22"/>
      <c r="Q14" s="23"/>
      <c r="R14" s="24"/>
      <c r="S14" s="25"/>
      <c r="T14" s="23"/>
      <c r="U14" s="27"/>
      <c r="V14" s="26"/>
    </row>
    <row r="15" spans="1:22" x14ac:dyDescent="0.2">
      <c r="A15" s="18" t="s">
        <v>18</v>
      </c>
      <c r="B15" s="22"/>
      <c r="C15" s="23"/>
      <c r="D15" s="24"/>
      <c r="E15" s="22"/>
      <c r="F15" s="23"/>
      <c r="G15" s="23"/>
      <c r="H15" s="26"/>
      <c r="I15" s="22"/>
      <c r="J15" s="23"/>
      <c r="K15" s="24"/>
      <c r="L15" s="25"/>
      <c r="M15" s="23"/>
      <c r="N15" s="23"/>
      <c r="O15" s="26"/>
      <c r="P15" s="22"/>
      <c r="Q15" s="23"/>
      <c r="R15" s="24"/>
      <c r="S15" s="25"/>
      <c r="T15" s="23"/>
      <c r="U15" s="23"/>
      <c r="V15" s="26"/>
    </row>
    <row r="16" spans="1:22" x14ac:dyDescent="0.2">
      <c r="A16" s="18" t="s">
        <v>19</v>
      </c>
      <c r="B16" s="22"/>
      <c r="C16" s="23"/>
      <c r="D16" s="24"/>
      <c r="E16" s="22"/>
      <c r="F16" s="23"/>
      <c r="G16" s="23"/>
      <c r="H16" s="26"/>
      <c r="I16" s="22"/>
      <c r="J16" s="23"/>
      <c r="K16" s="24"/>
      <c r="L16" s="25"/>
      <c r="M16" s="23"/>
      <c r="N16" s="23"/>
      <c r="O16" s="26"/>
      <c r="P16" s="22"/>
      <c r="Q16" s="23"/>
      <c r="R16" s="24"/>
      <c r="S16" s="25"/>
      <c r="T16" s="23"/>
      <c r="U16" s="23"/>
      <c r="V16" s="26"/>
    </row>
    <row r="17" spans="1:22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B19" s="42" t="s">
        <v>35</v>
      </c>
      <c r="C19" s="36"/>
      <c r="D19" s="3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B20" s="20" t="s">
        <v>3</v>
      </c>
      <c r="C20" s="20" t="s">
        <v>4</v>
      </c>
      <c r="D20" s="20" t="s">
        <v>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18" t="s">
        <v>8</v>
      </c>
      <c r="B21" s="28">
        <f t="shared" ref="B21:B32" si="0">(B5+I5+P5)/3</f>
        <v>99400</v>
      </c>
      <c r="C21" s="29">
        <f t="shared" ref="C21:C32" si="1">(E5+L5+S5)/3</f>
        <v>82.666666666666671</v>
      </c>
      <c r="D21" s="27">
        <f t="shared" ref="D21:D32" si="2">(H5+O5+V5)/3</f>
        <v>3965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18" t="s">
        <v>9</v>
      </c>
      <c r="B22" s="28">
        <f t="shared" si="0"/>
        <v>0</v>
      </c>
      <c r="C22" s="29">
        <f t="shared" si="1"/>
        <v>0</v>
      </c>
      <c r="D22" s="27">
        <f t="shared" si="2"/>
        <v>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">
      <c r="A23" s="18" t="s">
        <v>10</v>
      </c>
      <c r="B23" s="28">
        <f t="shared" si="0"/>
        <v>0</v>
      </c>
      <c r="C23" s="29">
        <f t="shared" si="1"/>
        <v>0</v>
      </c>
      <c r="D23" s="27">
        <f t="shared" si="2"/>
        <v>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18" t="s">
        <v>11</v>
      </c>
      <c r="B24" s="28">
        <f t="shared" si="0"/>
        <v>0</v>
      </c>
      <c r="C24" s="29">
        <f t="shared" si="1"/>
        <v>0</v>
      </c>
      <c r="D24" s="27">
        <f t="shared" si="2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18" t="s">
        <v>12</v>
      </c>
      <c r="B25" s="28">
        <f t="shared" si="0"/>
        <v>0</v>
      </c>
      <c r="C25" s="29">
        <f t="shared" si="1"/>
        <v>0</v>
      </c>
      <c r="D25" s="27">
        <f t="shared" si="2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18" t="s">
        <v>13</v>
      </c>
      <c r="B26" s="28">
        <f t="shared" si="0"/>
        <v>0</v>
      </c>
      <c r="C26" s="29">
        <f t="shared" si="1"/>
        <v>0</v>
      </c>
      <c r="D26" s="27">
        <f t="shared" si="2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18" t="s">
        <v>14</v>
      </c>
      <c r="B27" s="28">
        <f t="shared" si="0"/>
        <v>0</v>
      </c>
      <c r="C27" s="29">
        <f t="shared" si="1"/>
        <v>0</v>
      </c>
      <c r="D27" s="27">
        <f t="shared" si="2"/>
        <v>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18" t="s">
        <v>15</v>
      </c>
      <c r="B28" s="28">
        <f t="shared" si="0"/>
        <v>0</v>
      </c>
      <c r="C28" s="29">
        <f t="shared" si="1"/>
        <v>0</v>
      </c>
      <c r="D28" s="27">
        <f t="shared" si="2"/>
        <v>0</v>
      </c>
      <c r="E28" s="3"/>
      <c r="F28" s="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"/>
      <c r="R28" s="3"/>
      <c r="S28" s="3"/>
      <c r="T28" s="3"/>
      <c r="U28" s="3"/>
      <c r="V28" s="3"/>
    </row>
    <row r="29" spans="1:22" x14ac:dyDescent="0.2">
      <c r="A29" s="18" t="s">
        <v>16</v>
      </c>
      <c r="B29" s="28">
        <f t="shared" si="0"/>
        <v>0</v>
      </c>
      <c r="C29" s="29">
        <f t="shared" si="1"/>
        <v>0</v>
      </c>
      <c r="D29" s="27">
        <f t="shared" si="2"/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18" t="s">
        <v>17</v>
      </c>
      <c r="B30" s="28">
        <f t="shared" si="0"/>
        <v>0</v>
      </c>
      <c r="C30" s="29">
        <f t="shared" si="1"/>
        <v>0</v>
      </c>
      <c r="D30" s="27">
        <f t="shared" si="2"/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18" t="s">
        <v>18</v>
      </c>
      <c r="B31" s="28">
        <f t="shared" si="0"/>
        <v>0</v>
      </c>
      <c r="C31" s="29">
        <f t="shared" si="1"/>
        <v>0</v>
      </c>
      <c r="D31" s="27">
        <f t="shared" si="2"/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18" t="s">
        <v>19</v>
      </c>
      <c r="B32" s="28">
        <f t="shared" si="0"/>
        <v>0</v>
      </c>
      <c r="C32" s="29">
        <f t="shared" si="1"/>
        <v>0</v>
      </c>
      <c r="D32" s="27">
        <f t="shared" si="2"/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2:22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2:22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2:22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2:22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2:22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2:22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2:22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2:22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2:22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2:22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2:22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2:22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2:22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2:22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2:22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2:22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2:22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2:22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2:22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2:22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2:22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2:22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2:22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2:22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2:22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2:22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2:22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2:22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2:22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2:22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2:22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2:22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2:22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2:22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2:22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2:22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2:22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2:22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2:22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2:22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2:22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2:22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2:22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2:22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2:22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2:22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2:22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2:22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2:22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2:22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2:22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2:22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2:22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2:22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2:22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2:22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2:22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2:22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2:22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2:22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2:22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2:22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2:22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2:22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2:22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2:22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2:22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2:22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2:22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2:22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2:22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2:22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2:22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2:22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2:22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2:22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2:22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2:22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2:22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2:22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2:22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2:22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2:22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2:22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2:22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2:22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2:22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2:22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2:22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2:22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2:22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2:22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2:22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2:22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2:22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2:22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2:22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2:22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2:22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2:22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2:22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2:22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2:22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2:22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2:22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2:22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2:22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2:22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2:22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2:22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2:22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2:22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2:22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2:22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2:22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2:22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2:22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2:22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2:22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2:22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2:22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2:22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2:22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2:22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2:22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2:22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2:22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2:22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2:22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2:22" x14ac:dyDescent="0.2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2:22" x14ac:dyDescent="0.2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2:22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2:22" x14ac:dyDescent="0.2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2:22" x14ac:dyDescent="0.2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2:22" x14ac:dyDescent="0.2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2:22" x14ac:dyDescent="0.2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2:22" x14ac:dyDescent="0.2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2:22" x14ac:dyDescent="0.2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2:22" x14ac:dyDescent="0.2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2:22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2:22" x14ac:dyDescent="0.2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2:22" x14ac:dyDescent="0.2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2:22" x14ac:dyDescent="0.2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2:22" x14ac:dyDescent="0.2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2:22" x14ac:dyDescent="0.2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2:22" x14ac:dyDescent="0.2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2:22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2:22" x14ac:dyDescent="0.2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2:22" x14ac:dyDescent="0.2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2:22" x14ac:dyDescent="0.2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2:22" x14ac:dyDescent="0.2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2:22" x14ac:dyDescent="0.2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2:22" x14ac:dyDescent="0.2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2:22" x14ac:dyDescent="0.2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2:22" x14ac:dyDescent="0.2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2:22" x14ac:dyDescent="0.2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2:22" x14ac:dyDescent="0.2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2:22" x14ac:dyDescent="0.2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2:22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2:22" x14ac:dyDescent="0.2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2:22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2:22" x14ac:dyDescent="0.2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2:22" x14ac:dyDescent="0.2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2:22" x14ac:dyDescent="0.2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2:22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2:22" x14ac:dyDescent="0.2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2:22" x14ac:dyDescent="0.2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2:22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2:22" x14ac:dyDescent="0.2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2:22" x14ac:dyDescent="0.2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2:22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2:22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2:22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2:22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2:22" x14ac:dyDescent="0.2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2:22" x14ac:dyDescent="0.2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2:22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2:22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2:22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2:22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2:22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2:22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2:22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2:22" x14ac:dyDescent="0.2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2:22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2:22" x14ac:dyDescent="0.2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2:22" x14ac:dyDescent="0.2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2:22" x14ac:dyDescent="0.2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2:22" x14ac:dyDescent="0.2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2:22" x14ac:dyDescent="0.2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2:22" x14ac:dyDescent="0.2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2:22" x14ac:dyDescent="0.2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2:22" x14ac:dyDescent="0.2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2:22" x14ac:dyDescent="0.2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2:22" x14ac:dyDescent="0.2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2:22" x14ac:dyDescent="0.2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2:22" x14ac:dyDescent="0.2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2:22" x14ac:dyDescent="0.2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2:22" x14ac:dyDescent="0.2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2:22" x14ac:dyDescent="0.2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2:22" x14ac:dyDescent="0.2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2:22" x14ac:dyDescent="0.2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2:22" x14ac:dyDescent="0.2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2:22" x14ac:dyDescent="0.2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2:22" x14ac:dyDescent="0.2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2:22" x14ac:dyDescent="0.2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2:22" x14ac:dyDescent="0.2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2:22" x14ac:dyDescent="0.2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2:22" x14ac:dyDescent="0.2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2:22" x14ac:dyDescent="0.2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2:22" x14ac:dyDescent="0.2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2:22" x14ac:dyDescent="0.2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2:22" x14ac:dyDescent="0.2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2:22" x14ac:dyDescent="0.2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2:22" x14ac:dyDescent="0.2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2:22" x14ac:dyDescent="0.2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2:22" x14ac:dyDescent="0.2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2:22" x14ac:dyDescent="0.2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2:22" x14ac:dyDescent="0.2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2:22" x14ac:dyDescent="0.2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2:22" x14ac:dyDescent="0.2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2:22" x14ac:dyDescent="0.2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2:22" x14ac:dyDescent="0.2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2:22" x14ac:dyDescent="0.2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2:22" x14ac:dyDescent="0.2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2:22" x14ac:dyDescent="0.2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2:22" x14ac:dyDescent="0.2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2:22" x14ac:dyDescent="0.2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2:22" x14ac:dyDescent="0.2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2:22" x14ac:dyDescent="0.2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2:22" x14ac:dyDescent="0.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2:22" x14ac:dyDescent="0.2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2:22" x14ac:dyDescent="0.2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2:22" x14ac:dyDescent="0.2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2:22" x14ac:dyDescent="0.2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2:22" x14ac:dyDescent="0.2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2:22" x14ac:dyDescent="0.2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2:22" x14ac:dyDescent="0.2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2:22" x14ac:dyDescent="0.2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2:22" x14ac:dyDescent="0.2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2:22" x14ac:dyDescent="0.2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2:22" x14ac:dyDescent="0.2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2:22" x14ac:dyDescent="0.2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2:22" x14ac:dyDescent="0.2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2:22" x14ac:dyDescent="0.2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2:22" x14ac:dyDescent="0.2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2:22" x14ac:dyDescent="0.2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2:22" x14ac:dyDescent="0.2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2:22" x14ac:dyDescent="0.2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2:22" x14ac:dyDescent="0.2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2:22" x14ac:dyDescent="0.2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2:22" x14ac:dyDescent="0.2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2:22" x14ac:dyDescent="0.2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2:22" x14ac:dyDescent="0.2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2:22" x14ac:dyDescent="0.2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2:22" x14ac:dyDescent="0.2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2:22" x14ac:dyDescent="0.2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2:22" x14ac:dyDescent="0.2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2:22" x14ac:dyDescent="0.2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2:22" x14ac:dyDescent="0.2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2:22" x14ac:dyDescent="0.2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2:22" x14ac:dyDescent="0.2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2:22" x14ac:dyDescent="0.2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2:22" x14ac:dyDescent="0.2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2:22" x14ac:dyDescent="0.2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2:22" x14ac:dyDescent="0.2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2:22" x14ac:dyDescent="0.2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2:22" x14ac:dyDescent="0.2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2:22" x14ac:dyDescent="0.2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2:22" x14ac:dyDescent="0.2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2:22" x14ac:dyDescent="0.2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2:22" x14ac:dyDescent="0.2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2:22" x14ac:dyDescent="0.2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2:22" x14ac:dyDescent="0.2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2:22" x14ac:dyDescent="0.2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2:22" x14ac:dyDescent="0.2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2:22" x14ac:dyDescent="0.2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2:22" x14ac:dyDescent="0.2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2:22" x14ac:dyDescent="0.2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2:22" x14ac:dyDescent="0.2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2:22" x14ac:dyDescent="0.2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2:22" x14ac:dyDescent="0.2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2:22" x14ac:dyDescent="0.2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2:22" x14ac:dyDescent="0.2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2:22" x14ac:dyDescent="0.2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2:22" x14ac:dyDescent="0.2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2:22" x14ac:dyDescent="0.2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2:22" x14ac:dyDescent="0.2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2:22" x14ac:dyDescent="0.2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2:22" x14ac:dyDescent="0.2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2:22" x14ac:dyDescent="0.2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2:22" x14ac:dyDescent="0.2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2:22" x14ac:dyDescent="0.2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2:22" x14ac:dyDescent="0.2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2:22" x14ac:dyDescent="0.2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2:22" x14ac:dyDescent="0.2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2:22" x14ac:dyDescent="0.2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2:22" x14ac:dyDescent="0.2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2:22" x14ac:dyDescent="0.2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2:22" x14ac:dyDescent="0.2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2:22" x14ac:dyDescent="0.2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2:22" x14ac:dyDescent="0.2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2:22" x14ac:dyDescent="0.2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2:22" x14ac:dyDescent="0.2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2:22" x14ac:dyDescent="0.2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2:22" x14ac:dyDescent="0.2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2:22" x14ac:dyDescent="0.2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2:22" x14ac:dyDescent="0.2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2:22" x14ac:dyDescent="0.2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2:22" x14ac:dyDescent="0.2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2:22" x14ac:dyDescent="0.2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2:22" x14ac:dyDescent="0.2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2:22" x14ac:dyDescent="0.2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2:22" x14ac:dyDescent="0.2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2:22" x14ac:dyDescent="0.2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2:22" x14ac:dyDescent="0.2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2:22" x14ac:dyDescent="0.2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2:22" x14ac:dyDescent="0.2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2:22" x14ac:dyDescent="0.2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2:22" x14ac:dyDescent="0.2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2:22" x14ac:dyDescent="0.2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2:22" x14ac:dyDescent="0.2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2:22" x14ac:dyDescent="0.2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2:22" x14ac:dyDescent="0.2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2:22" x14ac:dyDescent="0.2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2:22" x14ac:dyDescent="0.2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2:22" x14ac:dyDescent="0.2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2:22" x14ac:dyDescent="0.2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2:22" x14ac:dyDescent="0.2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2:22" x14ac:dyDescent="0.2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2:22" x14ac:dyDescent="0.2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2:22" x14ac:dyDescent="0.2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2:22" x14ac:dyDescent="0.2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2:22" x14ac:dyDescent="0.2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2:22" x14ac:dyDescent="0.2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2:22" x14ac:dyDescent="0.2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2:22" x14ac:dyDescent="0.2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2:22" x14ac:dyDescent="0.2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2:22" x14ac:dyDescent="0.2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2:22" x14ac:dyDescent="0.2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2:22" x14ac:dyDescent="0.2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2:22" x14ac:dyDescent="0.2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2:22" x14ac:dyDescent="0.2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2:22" x14ac:dyDescent="0.2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2:22" x14ac:dyDescent="0.2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2:22" x14ac:dyDescent="0.2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2:22" x14ac:dyDescent="0.2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2:22" x14ac:dyDescent="0.2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2:22" x14ac:dyDescent="0.2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2:22" x14ac:dyDescent="0.2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2:22" x14ac:dyDescent="0.2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2:22" x14ac:dyDescent="0.2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2:22" x14ac:dyDescent="0.2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2:22" x14ac:dyDescent="0.2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2:22" x14ac:dyDescent="0.2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2:22" x14ac:dyDescent="0.2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2:22" x14ac:dyDescent="0.2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2:22" x14ac:dyDescent="0.2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2:22" x14ac:dyDescent="0.2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2:22" x14ac:dyDescent="0.2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2:22" x14ac:dyDescent="0.2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2:22" x14ac:dyDescent="0.2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2:22" x14ac:dyDescent="0.2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2:22" x14ac:dyDescent="0.2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2:22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2:22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2:22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2:22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2:22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2:22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2:22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2:22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2:22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2:22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2:22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2:22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2:22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2:22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2:22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2:22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2:22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2:22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2:22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2:22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2:22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2:22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2:22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2:22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2:22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2:22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2:22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2:22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2:22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2:22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2:22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2:22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2:22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2:22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2:22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2:22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2:22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2:22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2:22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2:22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2:22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2:22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2:22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2:22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2:22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2:22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2:22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2:22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2:22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2:22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2:22" x14ac:dyDescent="0.2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2:22" x14ac:dyDescent="0.2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2:22" x14ac:dyDescent="0.2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2:22" x14ac:dyDescent="0.2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2:22" x14ac:dyDescent="0.2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2:22" x14ac:dyDescent="0.2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2:22" x14ac:dyDescent="0.2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2:22" x14ac:dyDescent="0.2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2:22" x14ac:dyDescent="0.2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2:22" x14ac:dyDescent="0.2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2:22" x14ac:dyDescent="0.2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2:22" x14ac:dyDescent="0.2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2:22" x14ac:dyDescent="0.2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2:22" x14ac:dyDescent="0.2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2:22" x14ac:dyDescent="0.2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2:22" x14ac:dyDescent="0.2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2:22" x14ac:dyDescent="0.2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2:22" x14ac:dyDescent="0.2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2:22" x14ac:dyDescent="0.2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2:22" x14ac:dyDescent="0.2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2:22" x14ac:dyDescent="0.2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2:22" x14ac:dyDescent="0.2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2:22" x14ac:dyDescent="0.2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2:22" x14ac:dyDescent="0.2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2:22" x14ac:dyDescent="0.2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2:22" x14ac:dyDescent="0.2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2:22" x14ac:dyDescent="0.2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2:22" x14ac:dyDescent="0.2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2:22" x14ac:dyDescent="0.2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2:22" x14ac:dyDescent="0.2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2:22" x14ac:dyDescent="0.2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2:22" x14ac:dyDescent="0.2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2:22" x14ac:dyDescent="0.2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2:22" x14ac:dyDescent="0.2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2:22" x14ac:dyDescent="0.2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2:22" x14ac:dyDescent="0.2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2:22" x14ac:dyDescent="0.2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2:22" x14ac:dyDescent="0.2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2:22" x14ac:dyDescent="0.2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2:22" x14ac:dyDescent="0.2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2:22" x14ac:dyDescent="0.2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2:22" x14ac:dyDescent="0.2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2:22" x14ac:dyDescent="0.2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2:22" x14ac:dyDescent="0.2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2:22" x14ac:dyDescent="0.2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2:22" x14ac:dyDescent="0.2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2:22" x14ac:dyDescent="0.2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2:22" x14ac:dyDescent="0.2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2:22" x14ac:dyDescent="0.2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2:22" x14ac:dyDescent="0.2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2:22" x14ac:dyDescent="0.2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2:22" x14ac:dyDescent="0.2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2:22" x14ac:dyDescent="0.2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2:22" x14ac:dyDescent="0.2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2:22" x14ac:dyDescent="0.2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2:22" x14ac:dyDescent="0.2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2:22" x14ac:dyDescent="0.2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2:22" x14ac:dyDescent="0.2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2:22" x14ac:dyDescent="0.2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2:22" x14ac:dyDescent="0.2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2:22" x14ac:dyDescent="0.2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2:22" x14ac:dyDescent="0.2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2:22" x14ac:dyDescent="0.2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2:22" x14ac:dyDescent="0.2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2:22" x14ac:dyDescent="0.2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2:22" x14ac:dyDescent="0.2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2:22" x14ac:dyDescent="0.2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2:22" x14ac:dyDescent="0.2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2:22" x14ac:dyDescent="0.2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2:22" x14ac:dyDescent="0.2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2:22" x14ac:dyDescent="0.2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2:22" x14ac:dyDescent="0.2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2:22" x14ac:dyDescent="0.2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2:22" x14ac:dyDescent="0.2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2:22" x14ac:dyDescent="0.2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2:22" x14ac:dyDescent="0.2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2:22" x14ac:dyDescent="0.2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2:22" x14ac:dyDescent="0.2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2:22" x14ac:dyDescent="0.2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2:22" x14ac:dyDescent="0.2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2:22" x14ac:dyDescent="0.2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2:22" x14ac:dyDescent="0.2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2:22" x14ac:dyDescent="0.2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2:22" x14ac:dyDescent="0.2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2:22" x14ac:dyDescent="0.2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2:22" x14ac:dyDescent="0.2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2:22" x14ac:dyDescent="0.2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2:22" x14ac:dyDescent="0.2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2:22" x14ac:dyDescent="0.2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2:22" x14ac:dyDescent="0.2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2:22" x14ac:dyDescent="0.2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2:22" x14ac:dyDescent="0.2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2:22" x14ac:dyDescent="0.2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2:22" x14ac:dyDescent="0.2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2:22" x14ac:dyDescent="0.2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2:22" x14ac:dyDescent="0.2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2:22" x14ac:dyDescent="0.2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2:22" x14ac:dyDescent="0.2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2:22" x14ac:dyDescent="0.2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2:22" x14ac:dyDescent="0.2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2:22" x14ac:dyDescent="0.2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2:22" x14ac:dyDescent="0.2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2:22" x14ac:dyDescent="0.2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2:22" x14ac:dyDescent="0.2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2:22" x14ac:dyDescent="0.2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2:22" x14ac:dyDescent="0.2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2:22" x14ac:dyDescent="0.2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2:22" x14ac:dyDescent="0.2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2:22" x14ac:dyDescent="0.2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2:22" x14ac:dyDescent="0.2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2:22" x14ac:dyDescent="0.2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2:22" x14ac:dyDescent="0.2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2:22" x14ac:dyDescent="0.2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2:22" x14ac:dyDescent="0.2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2:22" x14ac:dyDescent="0.2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2:22" x14ac:dyDescent="0.2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2:22" x14ac:dyDescent="0.2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2:22" x14ac:dyDescent="0.2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2:22" x14ac:dyDescent="0.2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2:22" x14ac:dyDescent="0.2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2:22" x14ac:dyDescent="0.2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2:22" x14ac:dyDescent="0.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2:22" x14ac:dyDescent="0.2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2:22" x14ac:dyDescent="0.2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2:22" x14ac:dyDescent="0.2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2:22" x14ac:dyDescent="0.2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2:22" x14ac:dyDescent="0.2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2:22" x14ac:dyDescent="0.2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2:22" x14ac:dyDescent="0.2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2:22" x14ac:dyDescent="0.2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2:22" x14ac:dyDescent="0.2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2:22" x14ac:dyDescent="0.2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2:22" x14ac:dyDescent="0.2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2:22" x14ac:dyDescent="0.2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2:22" x14ac:dyDescent="0.2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2:22" x14ac:dyDescent="0.2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2:22" x14ac:dyDescent="0.2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2:22" x14ac:dyDescent="0.2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2:22" x14ac:dyDescent="0.2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2:22" x14ac:dyDescent="0.2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2:22" x14ac:dyDescent="0.2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2:22" x14ac:dyDescent="0.2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2:22" x14ac:dyDescent="0.2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2:22" x14ac:dyDescent="0.2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2:22" x14ac:dyDescent="0.2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2:22" x14ac:dyDescent="0.2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2:22" x14ac:dyDescent="0.2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2:22" x14ac:dyDescent="0.2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2:22" x14ac:dyDescent="0.2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2:22" x14ac:dyDescent="0.2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2:22" x14ac:dyDescent="0.2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2:22" x14ac:dyDescent="0.2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2:22" x14ac:dyDescent="0.2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2:22" x14ac:dyDescent="0.2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2:22" x14ac:dyDescent="0.2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2:22" x14ac:dyDescent="0.2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2:22" x14ac:dyDescent="0.2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2:22" x14ac:dyDescent="0.2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2:22" x14ac:dyDescent="0.2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2:22" x14ac:dyDescent="0.2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2:22" x14ac:dyDescent="0.2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2:22" x14ac:dyDescent="0.2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2:22" x14ac:dyDescent="0.2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2:22" x14ac:dyDescent="0.2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2:22" x14ac:dyDescent="0.2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2:22" x14ac:dyDescent="0.2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2:22" x14ac:dyDescent="0.2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2:22" x14ac:dyDescent="0.2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2:22" x14ac:dyDescent="0.2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2:22" x14ac:dyDescent="0.2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2:22" x14ac:dyDescent="0.2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2:22" x14ac:dyDescent="0.2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2:22" x14ac:dyDescent="0.2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2:22" x14ac:dyDescent="0.2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2:22" x14ac:dyDescent="0.2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2:22" x14ac:dyDescent="0.2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2:22" x14ac:dyDescent="0.2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2:22" x14ac:dyDescent="0.2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2:22" x14ac:dyDescent="0.2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2:22" x14ac:dyDescent="0.2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2:22" x14ac:dyDescent="0.2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2:22" x14ac:dyDescent="0.2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2:22" x14ac:dyDescent="0.2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2:22" x14ac:dyDescent="0.2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2:22" x14ac:dyDescent="0.2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2:22" x14ac:dyDescent="0.2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2:22" x14ac:dyDescent="0.2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2:22" x14ac:dyDescent="0.2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2:22" x14ac:dyDescent="0.2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2:22" x14ac:dyDescent="0.2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2:22" x14ac:dyDescent="0.2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2:22" x14ac:dyDescent="0.2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2:22" x14ac:dyDescent="0.2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2:22" x14ac:dyDescent="0.2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2:22" x14ac:dyDescent="0.2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2:22" x14ac:dyDescent="0.2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2:22" x14ac:dyDescent="0.2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2:22" x14ac:dyDescent="0.2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2:22" x14ac:dyDescent="0.2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2:22" x14ac:dyDescent="0.2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2:22" x14ac:dyDescent="0.2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2:22" x14ac:dyDescent="0.2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2:22" x14ac:dyDescent="0.2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2:22" x14ac:dyDescent="0.2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2:22" x14ac:dyDescent="0.2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2:22" x14ac:dyDescent="0.2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2:22" x14ac:dyDescent="0.2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2:22" x14ac:dyDescent="0.2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2:22" x14ac:dyDescent="0.2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2:22" x14ac:dyDescent="0.2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2:22" x14ac:dyDescent="0.2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2:22" x14ac:dyDescent="0.2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2:22" x14ac:dyDescent="0.2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2:22" x14ac:dyDescent="0.2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2:22" x14ac:dyDescent="0.2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2:22" x14ac:dyDescent="0.2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2:22" x14ac:dyDescent="0.2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2:22" x14ac:dyDescent="0.2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2:22" x14ac:dyDescent="0.2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2:22" x14ac:dyDescent="0.2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2:22" x14ac:dyDescent="0.2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2:22" x14ac:dyDescent="0.2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2:22" x14ac:dyDescent="0.2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2:22" x14ac:dyDescent="0.2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2:22" x14ac:dyDescent="0.2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2:22" x14ac:dyDescent="0.2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2:22" x14ac:dyDescent="0.2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2:22" x14ac:dyDescent="0.2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2:22" x14ac:dyDescent="0.2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2:22" x14ac:dyDescent="0.2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2:22" x14ac:dyDescent="0.2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2:22" x14ac:dyDescent="0.2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2:22" x14ac:dyDescent="0.2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2:22" x14ac:dyDescent="0.2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2:22" x14ac:dyDescent="0.2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2:22" x14ac:dyDescent="0.2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2:22" x14ac:dyDescent="0.2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2:22" x14ac:dyDescent="0.2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2:22" x14ac:dyDescent="0.2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2:22" x14ac:dyDescent="0.2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2:22" x14ac:dyDescent="0.2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2:22" x14ac:dyDescent="0.2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2:22" x14ac:dyDescent="0.2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2:22" x14ac:dyDescent="0.2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2:22" x14ac:dyDescent="0.2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2:22" x14ac:dyDescent="0.2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2:22" x14ac:dyDescent="0.2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2:22" x14ac:dyDescent="0.2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2:22" x14ac:dyDescent="0.2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2:22" x14ac:dyDescent="0.2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2:22" x14ac:dyDescent="0.2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2:22" x14ac:dyDescent="0.2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2:22" x14ac:dyDescent="0.2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2:22" x14ac:dyDescent="0.2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2:22" x14ac:dyDescent="0.2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2:22" x14ac:dyDescent="0.2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2:22" x14ac:dyDescent="0.2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2:22" x14ac:dyDescent="0.2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2:22" x14ac:dyDescent="0.2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2:22" x14ac:dyDescent="0.2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2:22" x14ac:dyDescent="0.2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2:22" x14ac:dyDescent="0.2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2:22" x14ac:dyDescent="0.2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2:22" x14ac:dyDescent="0.2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2:22" x14ac:dyDescent="0.2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2:22" x14ac:dyDescent="0.2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2:22" x14ac:dyDescent="0.2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2:22" x14ac:dyDescent="0.2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2:22" x14ac:dyDescent="0.2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2:22" x14ac:dyDescent="0.2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2:22" x14ac:dyDescent="0.2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2:22" x14ac:dyDescent="0.2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2:22" x14ac:dyDescent="0.2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2:22" x14ac:dyDescent="0.2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2:22" x14ac:dyDescent="0.2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2:22" x14ac:dyDescent="0.2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2:22" x14ac:dyDescent="0.2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2:22" x14ac:dyDescent="0.2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2:22" x14ac:dyDescent="0.2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2:22" x14ac:dyDescent="0.2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2:22" x14ac:dyDescent="0.2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2:22" x14ac:dyDescent="0.2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2:22" x14ac:dyDescent="0.2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2:22" x14ac:dyDescent="0.2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2:22" x14ac:dyDescent="0.2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2:22" x14ac:dyDescent="0.2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2:22" x14ac:dyDescent="0.2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2:22" x14ac:dyDescent="0.2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2:22" x14ac:dyDescent="0.2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2:22" x14ac:dyDescent="0.2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2:22" x14ac:dyDescent="0.2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2:22" x14ac:dyDescent="0.2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2:22" x14ac:dyDescent="0.2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2:22" x14ac:dyDescent="0.2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2:22" x14ac:dyDescent="0.2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2:22" x14ac:dyDescent="0.2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2:22" x14ac:dyDescent="0.2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2:22" x14ac:dyDescent="0.2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2:22" x14ac:dyDescent="0.2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2:22" x14ac:dyDescent="0.2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2:22" x14ac:dyDescent="0.2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2:22" x14ac:dyDescent="0.2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2:22" x14ac:dyDescent="0.2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2:22" x14ac:dyDescent="0.2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2:22" x14ac:dyDescent="0.2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2:22" x14ac:dyDescent="0.2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2:22" x14ac:dyDescent="0.2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2:22" x14ac:dyDescent="0.2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2:22" x14ac:dyDescent="0.2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2:22" x14ac:dyDescent="0.2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2:22" x14ac:dyDescent="0.2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2:22" x14ac:dyDescent="0.2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2:22" x14ac:dyDescent="0.2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2:22" x14ac:dyDescent="0.2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2:22" x14ac:dyDescent="0.2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2:22" x14ac:dyDescent="0.2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2:22" x14ac:dyDescent="0.2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2:22" x14ac:dyDescent="0.2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2:22" x14ac:dyDescent="0.2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2:22" x14ac:dyDescent="0.2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2:22" x14ac:dyDescent="0.2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2:22" x14ac:dyDescent="0.2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2:22" x14ac:dyDescent="0.2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2:22" x14ac:dyDescent="0.2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2:22" x14ac:dyDescent="0.2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2:22" x14ac:dyDescent="0.2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2:22" x14ac:dyDescent="0.2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2:22" x14ac:dyDescent="0.2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2:22" x14ac:dyDescent="0.2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2:22" x14ac:dyDescent="0.2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2:22" x14ac:dyDescent="0.2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2:22" x14ac:dyDescent="0.2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2:22" x14ac:dyDescent="0.2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2:22" x14ac:dyDescent="0.2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2:22" x14ac:dyDescent="0.2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2:22" x14ac:dyDescent="0.2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2:22" x14ac:dyDescent="0.2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2:22" x14ac:dyDescent="0.2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2:22" x14ac:dyDescent="0.2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2:22" x14ac:dyDescent="0.2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2:22" x14ac:dyDescent="0.2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2:22" x14ac:dyDescent="0.2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2:22" x14ac:dyDescent="0.2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2:22" x14ac:dyDescent="0.2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2:22" x14ac:dyDescent="0.2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2:22" x14ac:dyDescent="0.2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2:22" x14ac:dyDescent="0.2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2:22" x14ac:dyDescent="0.2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2:22" x14ac:dyDescent="0.2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2:22" x14ac:dyDescent="0.2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2:22" x14ac:dyDescent="0.2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2:22" x14ac:dyDescent="0.2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2:22" x14ac:dyDescent="0.2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2:22" x14ac:dyDescent="0.2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2:22" x14ac:dyDescent="0.2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2:22" x14ac:dyDescent="0.2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2:22" x14ac:dyDescent="0.2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2:22" x14ac:dyDescent="0.2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2:22" x14ac:dyDescent="0.2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2:22" x14ac:dyDescent="0.2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2:22" x14ac:dyDescent="0.2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2:22" x14ac:dyDescent="0.2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2:22" x14ac:dyDescent="0.2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2:22" x14ac:dyDescent="0.2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2:22" x14ac:dyDescent="0.2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2:22" x14ac:dyDescent="0.2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2:22" x14ac:dyDescent="0.2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2:22" x14ac:dyDescent="0.2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2:22" x14ac:dyDescent="0.2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2:22" x14ac:dyDescent="0.2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2:22" x14ac:dyDescent="0.2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2:22" x14ac:dyDescent="0.2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2:22" x14ac:dyDescent="0.2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2:22" x14ac:dyDescent="0.2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2:22" x14ac:dyDescent="0.2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2:22" x14ac:dyDescent="0.2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2:22" x14ac:dyDescent="0.2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2:22" x14ac:dyDescent="0.2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2:22" x14ac:dyDescent="0.2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2:22" x14ac:dyDescent="0.2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2:22" x14ac:dyDescent="0.2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2:22" x14ac:dyDescent="0.2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2:22" x14ac:dyDescent="0.2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2:22" x14ac:dyDescent="0.2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2:22" x14ac:dyDescent="0.2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2:22" x14ac:dyDescent="0.2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2:22" x14ac:dyDescent="0.2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2:22" x14ac:dyDescent="0.2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2:22" x14ac:dyDescent="0.2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2:22" x14ac:dyDescent="0.2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2:22" x14ac:dyDescent="0.2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2:22" x14ac:dyDescent="0.2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2:22" x14ac:dyDescent="0.2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2:22" x14ac:dyDescent="0.2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2:22" x14ac:dyDescent="0.2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2:22" x14ac:dyDescent="0.2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2:22" x14ac:dyDescent="0.2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2:22" x14ac:dyDescent="0.2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2:22" x14ac:dyDescent="0.2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2:22" x14ac:dyDescent="0.2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2:22" x14ac:dyDescent="0.2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2:22" x14ac:dyDescent="0.2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2:22" x14ac:dyDescent="0.2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2:22" x14ac:dyDescent="0.2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2:22" x14ac:dyDescent="0.2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2:22" x14ac:dyDescent="0.2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2:22" x14ac:dyDescent="0.2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2:22" x14ac:dyDescent="0.2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2:22" x14ac:dyDescent="0.2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2:22" x14ac:dyDescent="0.2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2:22" x14ac:dyDescent="0.2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2:22" x14ac:dyDescent="0.2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2:22" x14ac:dyDescent="0.2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2:22" x14ac:dyDescent="0.2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2:22" x14ac:dyDescent="0.2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2:22" x14ac:dyDescent="0.2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2:22" x14ac:dyDescent="0.2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2:22" x14ac:dyDescent="0.2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2:22" x14ac:dyDescent="0.2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2:22" x14ac:dyDescent="0.2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2:22" x14ac:dyDescent="0.2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2:22" x14ac:dyDescent="0.2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2:22" x14ac:dyDescent="0.2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2:22" x14ac:dyDescent="0.2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2:22" x14ac:dyDescent="0.2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2:22" x14ac:dyDescent="0.2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2:22" x14ac:dyDescent="0.2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2:22" x14ac:dyDescent="0.2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2:22" x14ac:dyDescent="0.2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2:22" x14ac:dyDescent="0.2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2:22" x14ac:dyDescent="0.2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2:22" x14ac:dyDescent="0.2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2:22" x14ac:dyDescent="0.2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2:22" x14ac:dyDescent="0.2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2:22" x14ac:dyDescent="0.2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2:22" x14ac:dyDescent="0.2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2:22" x14ac:dyDescent="0.2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2:22" x14ac:dyDescent="0.2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2:22" x14ac:dyDescent="0.2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2:22" x14ac:dyDescent="0.2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2:22" x14ac:dyDescent="0.2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2:22" x14ac:dyDescent="0.2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2:22" x14ac:dyDescent="0.2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2:22" x14ac:dyDescent="0.2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2:22" x14ac:dyDescent="0.2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2:22" x14ac:dyDescent="0.2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2:22" x14ac:dyDescent="0.2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2:22" x14ac:dyDescent="0.2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2:22" x14ac:dyDescent="0.2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spans="2:22" x14ac:dyDescent="0.2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spans="2:22" x14ac:dyDescent="0.2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</sheetData>
  <mergeCells count="4">
    <mergeCell ref="B3:H3"/>
    <mergeCell ref="I3:O3"/>
    <mergeCell ref="P3:V3"/>
    <mergeCell ref="B19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34"/>
  <sheetViews>
    <sheetView workbookViewId="0">
      <selection activeCell="B6" sqref="B6:P17"/>
    </sheetView>
  </sheetViews>
  <sheetFormatPr defaultColWidth="12.5703125" defaultRowHeight="15.75" customHeight="1" x14ac:dyDescent="0.2"/>
  <sheetData>
    <row r="1" spans="1:16" x14ac:dyDescent="0.2">
      <c r="A1" s="18" t="s">
        <v>28</v>
      </c>
      <c r="B1" s="18" t="s">
        <v>36</v>
      </c>
    </row>
    <row r="4" spans="1:16" x14ac:dyDescent="0.2">
      <c r="B4" s="39">
        <v>2019</v>
      </c>
      <c r="C4" s="36"/>
      <c r="D4" s="36"/>
      <c r="E4" s="36"/>
      <c r="F4" s="36"/>
      <c r="G4" s="40">
        <v>2020</v>
      </c>
      <c r="H4" s="36"/>
      <c r="I4" s="36"/>
      <c r="J4" s="36"/>
      <c r="K4" s="36"/>
      <c r="L4" s="41">
        <v>2021</v>
      </c>
      <c r="M4" s="36"/>
      <c r="N4" s="36"/>
      <c r="O4" s="36"/>
      <c r="P4" s="36"/>
    </row>
    <row r="5" spans="1:16" x14ac:dyDescent="0.2">
      <c r="B5" s="20" t="s">
        <v>5</v>
      </c>
      <c r="C5" s="20" t="s">
        <v>7</v>
      </c>
      <c r="D5" s="20" t="s">
        <v>37</v>
      </c>
      <c r="E5" s="20" t="s">
        <v>33</v>
      </c>
      <c r="F5" s="21" t="s">
        <v>34</v>
      </c>
      <c r="G5" s="20" t="s">
        <v>5</v>
      </c>
      <c r="H5" s="20" t="s">
        <v>7</v>
      </c>
      <c r="I5" s="20" t="s">
        <v>37</v>
      </c>
      <c r="J5" s="20" t="s">
        <v>33</v>
      </c>
      <c r="K5" s="21" t="s">
        <v>34</v>
      </c>
      <c r="L5" s="20" t="s">
        <v>5</v>
      </c>
      <c r="M5" s="20" t="s">
        <v>7</v>
      </c>
      <c r="N5" s="20" t="s">
        <v>37</v>
      </c>
      <c r="O5" s="20" t="s">
        <v>33</v>
      </c>
      <c r="P5" s="21" t="s">
        <v>34</v>
      </c>
    </row>
    <row r="6" spans="1:16" x14ac:dyDescent="0.2">
      <c r="A6" s="18" t="s">
        <v>8</v>
      </c>
      <c r="B6" s="30"/>
      <c r="C6" s="23"/>
      <c r="D6" s="31"/>
      <c r="E6" s="27"/>
      <c r="F6" s="26"/>
      <c r="G6" s="30"/>
      <c r="H6" s="23"/>
      <c r="I6" s="31"/>
      <c r="J6" s="27"/>
      <c r="K6" s="26"/>
      <c r="L6" s="30"/>
      <c r="M6" s="23"/>
      <c r="N6" s="31"/>
      <c r="O6" s="27"/>
      <c r="P6" s="26"/>
    </row>
    <row r="7" spans="1:16" x14ac:dyDescent="0.2">
      <c r="A7" s="18" t="s">
        <v>9</v>
      </c>
      <c r="B7" s="30"/>
      <c r="C7" s="23"/>
      <c r="D7" s="31"/>
      <c r="E7" s="27"/>
      <c r="F7" s="26"/>
      <c r="G7" s="30"/>
      <c r="H7" s="23"/>
      <c r="I7" s="31"/>
      <c r="J7" s="27"/>
      <c r="K7" s="26"/>
      <c r="L7" s="30"/>
      <c r="M7" s="23"/>
      <c r="N7" s="31"/>
      <c r="O7" s="27"/>
      <c r="P7" s="26"/>
    </row>
    <row r="8" spans="1:16" x14ac:dyDescent="0.2">
      <c r="A8" s="18" t="s">
        <v>10</v>
      </c>
      <c r="B8" s="30"/>
      <c r="C8" s="23"/>
      <c r="D8" s="31"/>
      <c r="E8" s="27"/>
      <c r="F8" s="26"/>
      <c r="G8" s="30"/>
      <c r="H8" s="23"/>
      <c r="I8" s="31"/>
      <c r="J8" s="27"/>
      <c r="K8" s="26"/>
      <c r="L8" s="30"/>
      <c r="M8" s="23"/>
      <c r="N8" s="31"/>
      <c r="O8" s="27"/>
      <c r="P8" s="26"/>
    </row>
    <row r="9" spans="1:16" x14ac:dyDescent="0.2">
      <c r="A9" s="18" t="s">
        <v>11</v>
      </c>
      <c r="B9" s="30"/>
      <c r="C9" s="27"/>
      <c r="D9" s="31"/>
      <c r="E9" s="27"/>
      <c r="F9" s="26"/>
      <c r="G9" s="30"/>
      <c r="H9" s="23"/>
      <c r="I9" s="31"/>
      <c r="J9" s="27"/>
      <c r="K9" s="26"/>
      <c r="L9" s="30"/>
      <c r="M9" s="23"/>
      <c r="N9" s="31"/>
      <c r="O9" s="27"/>
      <c r="P9" s="26"/>
    </row>
    <row r="10" spans="1:16" x14ac:dyDescent="0.2">
      <c r="A10" s="18" t="s">
        <v>12</v>
      </c>
      <c r="B10" s="30"/>
      <c r="C10" s="23"/>
      <c r="D10" s="31"/>
      <c r="E10" s="27"/>
      <c r="F10" s="26"/>
      <c r="G10" s="30"/>
      <c r="H10" s="23"/>
      <c r="I10" s="31"/>
      <c r="J10" s="27"/>
      <c r="K10" s="26"/>
      <c r="L10" s="30"/>
      <c r="M10" s="23"/>
      <c r="N10" s="31"/>
      <c r="O10" s="27"/>
      <c r="P10" s="26"/>
    </row>
    <row r="11" spans="1:16" x14ac:dyDescent="0.2">
      <c r="A11" s="18" t="s">
        <v>13</v>
      </c>
      <c r="B11" s="30"/>
      <c r="C11" s="23"/>
      <c r="D11" s="31"/>
      <c r="E11" s="27"/>
      <c r="F11" s="26"/>
      <c r="G11" s="30"/>
      <c r="H11" s="23"/>
      <c r="I11" s="31"/>
      <c r="J11" s="27"/>
      <c r="K11" s="26"/>
      <c r="L11" s="30"/>
      <c r="M11" s="23"/>
      <c r="N11" s="31"/>
      <c r="O11" s="27"/>
      <c r="P11" s="26"/>
    </row>
    <row r="12" spans="1:16" x14ac:dyDescent="0.2">
      <c r="A12" s="18" t="s">
        <v>14</v>
      </c>
      <c r="B12" s="30"/>
      <c r="C12" s="23"/>
      <c r="D12" s="31"/>
      <c r="E12" s="27"/>
      <c r="F12" s="26"/>
      <c r="G12" s="30"/>
      <c r="H12" s="23"/>
      <c r="I12" s="31"/>
      <c r="J12" s="27"/>
      <c r="K12" s="26"/>
      <c r="L12" s="30"/>
      <c r="M12" s="23"/>
      <c r="N12" s="31"/>
      <c r="O12" s="27"/>
      <c r="P12" s="26"/>
    </row>
    <row r="13" spans="1:16" x14ac:dyDescent="0.2">
      <c r="A13" s="18" t="s">
        <v>15</v>
      </c>
      <c r="B13" s="30"/>
      <c r="C13" s="23"/>
      <c r="D13" s="31"/>
      <c r="E13" s="27"/>
      <c r="F13" s="26"/>
      <c r="G13" s="30"/>
      <c r="H13" s="23"/>
      <c r="I13" s="31"/>
      <c r="J13" s="27"/>
      <c r="K13" s="26"/>
      <c r="L13" s="30"/>
      <c r="M13" s="23"/>
      <c r="N13" s="31"/>
      <c r="O13" s="27"/>
      <c r="P13" s="26"/>
    </row>
    <row r="14" spans="1:16" x14ac:dyDescent="0.2">
      <c r="A14" s="18" t="s">
        <v>16</v>
      </c>
      <c r="B14" s="30"/>
      <c r="C14" s="23"/>
      <c r="D14" s="31"/>
      <c r="E14" s="23"/>
      <c r="F14" s="26"/>
      <c r="G14" s="30"/>
      <c r="H14" s="23"/>
      <c r="I14" s="31"/>
      <c r="J14" s="27"/>
      <c r="K14" s="26"/>
      <c r="L14" s="30"/>
      <c r="M14" s="23"/>
      <c r="N14" s="31"/>
      <c r="O14" s="27"/>
      <c r="P14" s="26"/>
    </row>
    <row r="15" spans="1:16" x14ac:dyDescent="0.2">
      <c r="A15" s="18" t="s">
        <v>17</v>
      </c>
      <c r="B15" s="30"/>
      <c r="C15" s="23"/>
      <c r="D15" s="31"/>
      <c r="E15" s="27"/>
      <c r="F15" s="26"/>
      <c r="G15" s="30"/>
      <c r="H15" s="23"/>
      <c r="I15" s="31"/>
      <c r="J15" s="27"/>
      <c r="K15" s="26"/>
      <c r="L15" s="30"/>
      <c r="M15" s="23"/>
      <c r="N15" s="31"/>
      <c r="O15" s="27"/>
      <c r="P15" s="26"/>
    </row>
    <row r="16" spans="1:16" x14ac:dyDescent="0.2">
      <c r="A16" s="18" t="s">
        <v>18</v>
      </c>
      <c r="B16" s="32"/>
      <c r="C16" s="27"/>
      <c r="D16" s="31"/>
      <c r="E16" s="27"/>
      <c r="F16" s="26"/>
      <c r="G16" s="32"/>
      <c r="H16" s="27"/>
      <c r="I16" s="31"/>
      <c r="J16" s="27"/>
      <c r="K16" s="26"/>
      <c r="L16" s="32"/>
      <c r="M16" s="27"/>
      <c r="N16" s="31"/>
      <c r="O16" s="27"/>
      <c r="P16" s="26"/>
    </row>
    <row r="17" spans="1:16" x14ac:dyDescent="0.2">
      <c r="A17" s="18" t="s">
        <v>19</v>
      </c>
      <c r="B17" s="30"/>
      <c r="C17" s="23"/>
      <c r="D17" s="31"/>
      <c r="E17" s="27"/>
      <c r="F17" s="26"/>
      <c r="G17" s="30"/>
      <c r="H17" s="23"/>
      <c r="I17" s="31"/>
      <c r="J17" s="27"/>
      <c r="K17" s="26"/>
      <c r="L17" s="30"/>
      <c r="M17" s="23"/>
      <c r="N17" s="31"/>
      <c r="O17" s="27"/>
      <c r="P17" s="26"/>
    </row>
    <row r="21" spans="1:16" x14ac:dyDescent="0.2">
      <c r="B21" s="42" t="s">
        <v>35</v>
      </c>
      <c r="C21" s="36"/>
    </row>
    <row r="22" spans="1:16" x14ac:dyDescent="0.2">
      <c r="B22" s="20" t="s">
        <v>5</v>
      </c>
      <c r="C22" s="18" t="s">
        <v>7</v>
      </c>
    </row>
    <row r="23" spans="1:16" x14ac:dyDescent="0.2">
      <c r="A23" s="18" t="s">
        <v>8</v>
      </c>
      <c r="B23" s="33">
        <f t="shared" ref="B23:B34" si="0">(B6+G6+L6)/3</f>
        <v>0</v>
      </c>
      <c r="C23" s="34">
        <f t="shared" ref="C23:C34" si="1">(F6+K6+P6)</f>
        <v>0</v>
      </c>
    </row>
    <row r="24" spans="1:16" x14ac:dyDescent="0.2">
      <c r="A24" s="18" t="s">
        <v>9</v>
      </c>
      <c r="B24" s="33">
        <f t="shared" si="0"/>
        <v>0</v>
      </c>
      <c r="C24" s="34">
        <f t="shared" si="1"/>
        <v>0</v>
      </c>
    </row>
    <row r="25" spans="1:16" x14ac:dyDescent="0.2">
      <c r="A25" s="18" t="s">
        <v>10</v>
      </c>
      <c r="B25" s="33">
        <f t="shared" si="0"/>
        <v>0</v>
      </c>
      <c r="C25" s="34">
        <f t="shared" si="1"/>
        <v>0</v>
      </c>
    </row>
    <row r="26" spans="1:16" x14ac:dyDescent="0.2">
      <c r="A26" s="18" t="s">
        <v>11</v>
      </c>
      <c r="B26" s="33">
        <f t="shared" si="0"/>
        <v>0</v>
      </c>
      <c r="C26" s="34">
        <f t="shared" si="1"/>
        <v>0</v>
      </c>
    </row>
    <row r="27" spans="1:16" x14ac:dyDescent="0.2">
      <c r="A27" s="18" t="s">
        <v>12</v>
      </c>
      <c r="B27" s="33">
        <f t="shared" si="0"/>
        <v>0</v>
      </c>
      <c r="C27" s="34">
        <f t="shared" si="1"/>
        <v>0</v>
      </c>
    </row>
    <row r="28" spans="1:16" x14ac:dyDescent="0.2">
      <c r="A28" s="18" t="s">
        <v>13</v>
      </c>
      <c r="B28" s="33">
        <f t="shared" si="0"/>
        <v>0</v>
      </c>
      <c r="C28" s="34">
        <f t="shared" si="1"/>
        <v>0</v>
      </c>
    </row>
    <row r="29" spans="1:16" x14ac:dyDescent="0.2">
      <c r="A29" s="18" t="s">
        <v>14</v>
      </c>
      <c r="B29" s="33">
        <f t="shared" si="0"/>
        <v>0</v>
      </c>
      <c r="C29" s="34">
        <f t="shared" si="1"/>
        <v>0</v>
      </c>
    </row>
    <row r="30" spans="1:16" x14ac:dyDescent="0.2">
      <c r="A30" s="18" t="s">
        <v>15</v>
      </c>
      <c r="B30" s="33">
        <f t="shared" si="0"/>
        <v>0</v>
      </c>
      <c r="C30" s="34">
        <f t="shared" si="1"/>
        <v>0</v>
      </c>
    </row>
    <row r="31" spans="1:16" x14ac:dyDescent="0.2">
      <c r="A31" s="18" t="s">
        <v>16</v>
      </c>
      <c r="B31" s="33">
        <f t="shared" si="0"/>
        <v>0</v>
      </c>
      <c r="C31" s="34">
        <f t="shared" si="1"/>
        <v>0</v>
      </c>
    </row>
    <row r="32" spans="1:16" x14ac:dyDescent="0.2">
      <c r="A32" s="18" t="s">
        <v>17</v>
      </c>
      <c r="B32" s="33">
        <f t="shared" si="0"/>
        <v>0</v>
      </c>
      <c r="C32" s="34">
        <f t="shared" si="1"/>
        <v>0</v>
      </c>
    </row>
    <row r="33" spans="1:3" x14ac:dyDescent="0.2">
      <c r="A33" s="18" t="s">
        <v>18</v>
      </c>
      <c r="B33" s="33">
        <f t="shared" si="0"/>
        <v>0</v>
      </c>
      <c r="C33" s="34">
        <f t="shared" si="1"/>
        <v>0</v>
      </c>
    </row>
    <row r="34" spans="1:3" x14ac:dyDescent="0.2">
      <c r="A34" s="18" t="s">
        <v>19</v>
      </c>
      <c r="B34" s="33">
        <f t="shared" si="0"/>
        <v>0</v>
      </c>
      <c r="C34" s="34">
        <f t="shared" si="1"/>
        <v>0</v>
      </c>
    </row>
  </sheetData>
  <mergeCells count="4">
    <mergeCell ref="B4:F4"/>
    <mergeCell ref="G4:K4"/>
    <mergeCell ref="L4:P4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Reports</vt:lpstr>
      <vt:lpstr>Electric_Data</vt:lpstr>
      <vt:lpstr>Gas_Data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Marinello</dc:creator>
  <cp:lastModifiedBy>Suzanne Marinello</cp:lastModifiedBy>
  <dcterms:created xsi:type="dcterms:W3CDTF">2022-03-28T18:10:11Z</dcterms:created>
  <dcterms:modified xsi:type="dcterms:W3CDTF">2022-03-28T19:51:46Z</dcterms:modified>
</cp:coreProperties>
</file>